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5480" windowHeight="11310" activeTab="0"/>
  </bookViews>
  <sheets>
    <sheet name="Berechnung Elternanteil" sheetId="1" r:id="rId1"/>
  </sheets>
  <definedNames>
    <definedName name="_xlnm.Print_Area" localSheetId="0">'Berechnung Elternanteil'!$A$1:$F$64</definedName>
  </definedNames>
  <calcPr fullCalcOnLoad="1"/>
</workbook>
</file>

<file path=xl/sharedStrings.xml><?xml version="1.0" encoding="utf-8"?>
<sst xmlns="http://schemas.openxmlformats.org/spreadsheetml/2006/main" count="49" uniqueCount="46">
  <si>
    <t>Tagesfamilien</t>
  </si>
  <si>
    <t>Vollkosten</t>
  </si>
  <si>
    <t>ab Einkommen</t>
  </si>
  <si>
    <t>Elternbeitrag</t>
  </si>
  <si>
    <t>Adresse</t>
  </si>
  <si>
    <t>Anrechenbares Einkommen</t>
  </si>
  <si>
    <t>Monats-pauschale</t>
  </si>
  <si>
    <t>Mittagstisch</t>
  </si>
  <si>
    <t>Abendessen</t>
  </si>
  <si>
    <t>Name</t>
  </si>
  <si>
    <t>Vorname</t>
  </si>
  <si>
    <t>Minimaler Beitrag</t>
  </si>
  <si>
    <t>bis Einkommen</t>
  </si>
  <si>
    <t>Maximaler Beitrag</t>
  </si>
  <si>
    <t>Vermögensverzehr</t>
  </si>
  <si>
    <t>1/15</t>
  </si>
  <si>
    <t>3. Anrechenbares Einkommen</t>
  </si>
  <si>
    <t>4. Kostenverteiler</t>
  </si>
  <si>
    <t>5. Parameter</t>
  </si>
  <si>
    <t>Vermögensfreibetrag</t>
  </si>
  <si>
    <t>Geschwisterrabatt (Abzug anrechenb. Einkommen)</t>
  </si>
  <si>
    <t>provisorisch</t>
  </si>
  <si>
    <t>Wochenendzuschlag 25% von</t>
  </si>
  <si>
    <t>Pos.</t>
  </si>
  <si>
    <t xml:space="preserve">Fakt. </t>
  </si>
  <si>
    <t>Beitrag Gemeinde Thalwil</t>
  </si>
  <si>
    <t>Betreute Kinder</t>
  </si>
  <si>
    <t>Familienergänzende Kinderbetreuung FeKB
Berechnungsblatt Tarifanteil</t>
  </si>
  <si>
    <t>1. Personalien</t>
  </si>
  <si>
    <t>2. Leistungen (Monatspauschale)</t>
  </si>
  <si>
    <t>Einzeltarif</t>
  </si>
  <si>
    <t>Total</t>
  </si>
  <si>
    <t xml:space="preserve">
Diese Tabelle dient der persönlichen Orientierung der Eltern und hat keinen bindenden Charakter. Bitte das sep. Hinweisblatt beachten.</t>
  </si>
  <si>
    <t>ganzer Tag</t>
  </si>
  <si>
    <t>halber Tag (Vormittag und Mittag oder Mittag und Nachmittag)</t>
  </si>
  <si>
    <t>ganzer Tag inkl. Mahlzeiten</t>
  </si>
  <si>
    <t>halber Tag inkl. Mittagessen</t>
  </si>
  <si>
    <t>halber Tag ohne Mittagessen</t>
  </si>
  <si>
    <t>Nacht inkl. Frühstück</t>
  </si>
  <si>
    <t>Druckdatum:</t>
  </si>
  <si>
    <t>11.7.12/dpw</t>
  </si>
  <si>
    <r>
      <t xml:space="preserve">Anzahl Tage </t>
    </r>
    <r>
      <rPr>
        <b/>
        <sz val="10"/>
        <color indexed="10"/>
        <rFont val="Arial"/>
        <family val="2"/>
      </rPr>
      <t>pro Woche</t>
    </r>
    <r>
      <rPr>
        <b/>
        <sz val="10"/>
        <rFont val="Arial"/>
        <family val="2"/>
      </rPr>
      <t>, Total für alle Kinder</t>
    </r>
  </si>
  <si>
    <t>gemäss separatem Berechnungsblatt vom</t>
  </si>
  <si>
    <t>Kindertagesstätten (Kita)</t>
  </si>
  <si>
    <t>Total pro Monat (Vollkosten vor individuellen Tarifsubventionen, gerundet auf 5 Rappen)</t>
  </si>
  <si>
    <t>Eltern / Erziehungsberechtigte</t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</si>
</sst>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%"/>
    <numFmt numFmtId="165" formatCode="&quot;Fr.&quot;\ #,##0.00"/>
    <numFmt numFmtId="166" formatCode="&quot;Fr.&quot;\ #,##0"/>
    <numFmt numFmtId="167" formatCode="dd/mm/yy;@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10"/>
      </left>
      <right/>
      <top/>
      <bottom style="thick">
        <color indexed="10"/>
      </bottom>
    </border>
    <border>
      <left/>
      <right/>
      <top/>
      <bottom style="thick">
        <color indexed="10"/>
      </bottom>
    </border>
    <border>
      <left/>
      <right/>
      <top/>
      <bottom style="thin"/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/>
      <right style="thick">
        <color indexed="10"/>
      </right>
      <top/>
      <bottom style="thick">
        <color indexed="10"/>
      </bottom>
    </border>
    <border>
      <left/>
      <right/>
      <top style="thin"/>
      <bottom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5" fillId="0" borderId="0" xfId="46" applyAlignment="1" applyProtection="1">
      <alignment vertical="top"/>
      <protection/>
    </xf>
    <xf numFmtId="0" fontId="5" fillId="0" borderId="11" xfId="46" applyBorder="1" applyAlignment="1" applyProtection="1">
      <alignment vertical="top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wrapText="1"/>
      <protection/>
    </xf>
    <xf numFmtId="165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5" fontId="3" fillId="0" borderId="15" xfId="0" applyNumberFormat="1" applyFont="1" applyFill="1" applyBorder="1" applyAlignment="1" applyProtection="1">
      <alignment/>
      <protection/>
    </xf>
    <xf numFmtId="165" fontId="3" fillId="0" borderId="16" xfId="0" applyNumberFormat="1" applyFont="1" applyFill="1" applyBorder="1" applyAlignment="1" applyProtection="1">
      <alignment/>
      <protection/>
    </xf>
    <xf numFmtId="9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3" borderId="0" xfId="0" applyNumberFormat="1" applyFill="1" applyAlignment="1" applyProtection="1">
      <alignment/>
      <protection/>
    </xf>
    <xf numFmtId="0" fontId="0" fillId="11" borderId="12" xfId="0" applyFill="1" applyBorder="1" applyAlignment="1" applyProtection="1">
      <alignment horizontal="right"/>
      <protection/>
    </xf>
    <xf numFmtId="0" fontId="0" fillId="11" borderId="0" xfId="0" applyFill="1" applyAlignment="1" applyProtection="1">
      <alignment horizontal="right"/>
      <protection/>
    </xf>
    <xf numFmtId="0" fontId="3" fillId="11" borderId="0" xfId="0" applyFont="1" applyFill="1" applyAlignment="1" applyProtection="1">
      <alignment horizontal="right"/>
      <protection/>
    </xf>
    <xf numFmtId="0" fontId="0" fillId="11" borderId="0" xfId="0" applyFill="1" applyBorder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65" fontId="3" fillId="0" borderId="0" xfId="0" applyNumberFormat="1" applyFont="1" applyAlignment="1" applyProtection="1">
      <alignment horizontal="right"/>
      <protection/>
    </xf>
    <xf numFmtId="4" fontId="3" fillId="0" borderId="0" xfId="0" applyNumberFormat="1" applyFont="1" applyFill="1" applyAlignment="1" applyProtection="1">
      <alignment horizontal="right"/>
      <protection/>
    </xf>
    <xf numFmtId="165" fontId="3" fillId="0" borderId="14" xfId="0" applyNumberFormat="1" applyFont="1" applyFill="1" applyBorder="1" applyAlignment="1" applyProtection="1">
      <alignment vertical="center"/>
      <protection/>
    </xf>
    <xf numFmtId="165" fontId="3" fillId="0" borderId="11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 wrapText="1"/>
      <protection/>
    </xf>
    <xf numFmtId="165" fontId="0" fillId="33" borderId="0" xfId="0" applyNumberFormat="1" applyFill="1" applyAlignment="1" applyProtection="1">
      <alignment/>
      <protection/>
    </xf>
    <xf numFmtId="0" fontId="0" fillId="34" borderId="0" xfId="0" applyFill="1" applyBorder="1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/>
    </xf>
    <xf numFmtId="2" fontId="0" fillId="34" borderId="0" xfId="0" applyNumberFormat="1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/>
    </xf>
    <xf numFmtId="1" fontId="0" fillId="34" borderId="0" xfId="0" applyNumberFormat="1" applyFill="1" applyAlignment="1" applyProtection="1">
      <alignment/>
      <protection locked="0"/>
    </xf>
    <xf numFmtId="1" fontId="0" fillId="33" borderId="0" xfId="0" applyNumberFormat="1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4" fontId="0" fillId="34" borderId="0" xfId="0" applyNumberFormat="1" applyFill="1" applyAlignment="1" applyProtection="1">
      <alignment/>
      <protection locked="0"/>
    </xf>
    <xf numFmtId="0" fontId="3" fillId="0" borderId="0" xfId="0" applyFont="1" applyAlignment="1" applyProtection="1">
      <alignment horizontal="right" wrapText="1"/>
      <protection/>
    </xf>
    <xf numFmtId="0" fontId="3" fillId="0" borderId="0" xfId="0" applyNumberFormat="1" applyFont="1" applyAlignment="1" applyProtection="1">
      <alignment horizontal="right"/>
      <protection/>
    </xf>
    <xf numFmtId="0" fontId="3" fillId="34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 wrapText="1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67" fontId="0" fillId="34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 wrapText="1"/>
      <protection/>
    </xf>
    <xf numFmtId="0" fontId="3" fillId="11" borderId="0" xfId="0" applyFont="1" applyFill="1" applyBorder="1" applyAlignment="1" applyProtection="1">
      <alignment horizontal="center" vertical="top" textRotation="90"/>
      <protection/>
    </xf>
    <xf numFmtId="0" fontId="2" fillId="0" borderId="0" xfId="0" applyFont="1" applyAlignment="1" applyProtection="1">
      <alignment horizontal="left" vertical="top" wrapText="1"/>
      <protection/>
    </xf>
    <xf numFmtId="0" fontId="0" fillId="34" borderId="0" xfId="0" applyFill="1" applyBorder="1" applyAlignment="1" applyProtection="1">
      <alignment horizontal="left"/>
      <protection locked="0"/>
    </xf>
    <xf numFmtId="49" fontId="3" fillId="11" borderId="0" xfId="0" applyNumberFormat="1" applyFont="1" applyFill="1" applyBorder="1" applyAlignment="1" applyProtection="1">
      <alignment horizontal="left" wrapText="1"/>
      <protection/>
    </xf>
    <xf numFmtId="2" fontId="0" fillId="0" borderId="17" xfId="0" applyNumberFormat="1" applyFill="1" applyBorder="1" applyAlignment="1" applyProtection="1">
      <alignment horizontal="right"/>
      <protection/>
    </xf>
    <xf numFmtId="2" fontId="0" fillId="0" borderId="18" xfId="0" applyNumberFormat="1" applyFill="1" applyBorder="1" applyAlignment="1" applyProtection="1">
      <alignment horizontal="right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600075</xdr:colOff>
      <xdr:row>0</xdr:row>
      <xdr:rowOff>0</xdr:rowOff>
    </xdr:from>
    <xdr:to>
      <xdr:col>5</xdr:col>
      <xdr:colOff>1019175</xdr:colOff>
      <xdr:row>3</xdr:row>
      <xdr:rowOff>57150</xdr:rowOff>
    </xdr:to>
    <xdr:pic>
      <xdr:nvPicPr>
        <xdr:cNvPr id="1" name="Picture 1" descr="Logo Thalwi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29000" y="0"/>
          <a:ext cx="2438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showZeros="0" tabSelected="1" zoomScalePageLayoutView="0" workbookViewId="0" topLeftCell="A9">
      <selection activeCell="E26" sqref="E26"/>
    </sheetView>
  </sheetViews>
  <sheetFormatPr defaultColWidth="11.421875" defaultRowHeight="12.75"/>
  <cols>
    <col min="1" max="1" width="3.28125" style="34" bestFit="1" customWidth="1"/>
    <col min="2" max="2" width="27.7109375" style="1" customWidth="1"/>
    <col min="3" max="3" width="11.421875" style="1" customWidth="1"/>
    <col min="4" max="4" width="13.421875" style="1" customWidth="1"/>
    <col min="5" max="5" width="16.8515625" style="1" customWidth="1"/>
    <col min="6" max="6" width="15.421875" style="1" customWidth="1"/>
    <col min="7" max="7" width="11.421875" style="13" customWidth="1"/>
    <col min="8" max="16384" width="11.421875" style="1" customWidth="1"/>
  </cols>
  <sheetData>
    <row r="1" spans="1:4" ht="15.75" customHeight="1">
      <c r="A1" s="67" t="s">
        <v>27</v>
      </c>
      <c r="B1" s="67"/>
      <c r="C1" s="67"/>
      <c r="D1" s="67"/>
    </row>
    <row r="2" spans="1:4" ht="41.25" customHeight="1">
      <c r="A2" s="67"/>
      <c r="B2" s="67"/>
      <c r="C2" s="67"/>
      <c r="D2" s="67"/>
    </row>
    <row r="3" spans="1:4" ht="15.75" customHeight="1">
      <c r="A3" s="66" t="s">
        <v>23</v>
      </c>
      <c r="B3" s="69" t="s">
        <v>32</v>
      </c>
      <c r="C3" s="69"/>
      <c r="D3" s="69"/>
    </row>
    <row r="4" spans="1:4" ht="33" customHeight="1">
      <c r="A4" s="66"/>
      <c r="B4" s="69"/>
      <c r="C4" s="69"/>
      <c r="D4" s="69"/>
    </row>
    <row r="5" spans="1:3" ht="15.75">
      <c r="A5" s="66"/>
      <c r="B5" s="3"/>
      <c r="C5" s="3"/>
    </row>
    <row r="6" spans="2:3" ht="15.75">
      <c r="B6" s="3" t="s">
        <v>28</v>
      </c>
      <c r="C6" s="3"/>
    </row>
    <row r="7" spans="2:5" ht="15.75">
      <c r="B7" s="3"/>
      <c r="C7" s="3"/>
      <c r="D7" s="2" t="s">
        <v>10</v>
      </c>
      <c r="E7" s="2" t="s">
        <v>9</v>
      </c>
    </row>
    <row r="8" spans="1:6" ht="12.75">
      <c r="A8" s="34">
        <v>1</v>
      </c>
      <c r="B8" s="52" t="s">
        <v>26</v>
      </c>
      <c r="C8" s="11"/>
      <c r="D8" s="44"/>
      <c r="E8" s="68"/>
      <c r="F8" s="68"/>
    </row>
    <row r="9" spans="3:6" ht="12.75">
      <c r="C9" s="11"/>
      <c r="D9" s="44"/>
      <c r="E9" s="68"/>
      <c r="F9" s="68"/>
    </row>
    <row r="10" spans="3:6" ht="12.75">
      <c r="C10" s="11"/>
      <c r="D10" s="44"/>
      <c r="E10" s="68"/>
      <c r="F10" s="68"/>
    </row>
    <row r="11" spans="1:6" ht="12.75">
      <c r="A11" s="34">
        <v>2</v>
      </c>
      <c r="B11" s="14" t="s">
        <v>45</v>
      </c>
      <c r="C11" s="11"/>
      <c r="D11" s="44"/>
      <c r="E11" s="68"/>
      <c r="F11" s="68"/>
    </row>
    <row r="12" spans="3:6" ht="12.75">
      <c r="C12" s="11"/>
      <c r="D12" s="44"/>
      <c r="E12" s="68"/>
      <c r="F12" s="68"/>
    </row>
    <row r="13" spans="2:6" ht="12.75">
      <c r="B13" s="1" t="s">
        <v>4</v>
      </c>
      <c r="C13" s="11"/>
      <c r="D13" s="68"/>
      <c r="E13" s="68"/>
      <c r="F13" s="68"/>
    </row>
    <row r="14" spans="3:6" ht="12.75">
      <c r="C14" s="11"/>
      <c r="D14" s="68"/>
      <c r="E14" s="68"/>
      <c r="F14" s="68"/>
    </row>
    <row r="15" spans="1:3" s="13" customFormat="1" ht="7.5" customHeight="1">
      <c r="A15" s="36"/>
      <c r="B15" s="59"/>
      <c r="C15" s="59"/>
    </row>
    <row r="16" spans="2:3" ht="23.25" customHeight="1">
      <c r="B16" s="3" t="s">
        <v>29</v>
      </c>
      <c r="C16" s="3"/>
    </row>
    <row r="17" spans="2:6" ht="39">
      <c r="B17" s="3"/>
      <c r="C17" s="54" t="s">
        <v>30</v>
      </c>
      <c r="D17" s="54" t="s">
        <v>6</v>
      </c>
      <c r="E17" s="4" t="s">
        <v>41</v>
      </c>
      <c r="F17" s="57" t="s">
        <v>31</v>
      </c>
    </row>
    <row r="18" spans="1:6" ht="12.75">
      <c r="A18" s="34">
        <v>3</v>
      </c>
      <c r="B18" s="2" t="s">
        <v>43</v>
      </c>
      <c r="C18" s="38" t="s">
        <v>24</v>
      </c>
      <c r="D18" s="55">
        <v>3.7</v>
      </c>
      <c r="F18" s="10"/>
    </row>
    <row r="19" spans="2:6" ht="12.75">
      <c r="B19" s="1" t="s">
        <v>33</v>
      </c>
      <c r="C19" s="46">
        <v>131</v>
      </c>
      <c r="D19" s="46">
        <f>C19*3.7</f>
        <v>484.70000000000005</v>
      </c>
      <c r="E19" s="49"/>
      <c r="F19" s="48">
        <f>D19*E19</f>
        <v>0</v>
      </c>
    </row>
    <row r="20" spans="2:6" ht="27.75" customHeight="1">
      <c r="B20" s="61" t="s">
        <v>34</v>
      </c>
      <c r="C20" s="46">
        <v>98.25</v>
      </c>
      <c r="D20" s="46">
        <f>C20*3.7</f>
        <v>363.52500000000003</v>
      </c>
      <c r="E20" s="49"/>
      <c r="F20" s="48">
        <f>D20*E20</f>
        <v>0</v>
      </c>
    </row>
    <row r="21" spans="2:6" ht="12.75">
      <c r="B21" s="2"/>
      <c r="C21" s="5"/>
      <c r="D21" s="5"/>
      <c r="F21" s="48">
        <f>C21*E21</f>
        <v>0</v>
      </c>
    </row>
    <row r="22" spans="2:6" ht="12.75" hidden="1">
      <c r="B22" s="42"/>
      <c r="C22" s="43"/>
      <c r="D22" s="32">
        <v>3.7</v>
      </c>
      <c r="E22" s="50"/>
      <c r="F22" s="48"/>
    </row>
    <row r="23" spans="2:6" ht="12.75" hidden="1">
      <c r="B23" s="42"/>
      <c r="C23" s="43"/>
      <c r="D23" s="32">
        <v>3.17</v>
      </c>
      <c r="E23" s="50"/>
      <c r="F23" s="48"/>
    </row>
    <row r="24" spans="1:6" ht="12.75">
      <c r="A24" s="34">
        <v>4</v>
      </c>
      <c r="B24" s="2" t="s">
        <v>0</v>
      </c>
      <c r="C24" s="38" t="s">
        <v>24</v>
      </c>
      <c r="D24" s="56">
        <v>3.7</v>
      </c>
      <c r="E24" s="51"/>
      <c r="F24" s="48"/>
    </row>
    <row r="25" spans="2:6" ht="12.75">
      <c r="B25" s="1" t="s">
        <v>35</v>
      </c>
      <c r="C25" s="46">
        <v>119</v>
      </c>
      <c r="D25" s="46">
        <f aca="true" t="shared" si="0" ref="D25:D30">C25*$D$24</f>
        <v>440.3</v>
      </c>
      <c r="E25" s="49"/>
      <c r="F25" s="48">
        <f aca="true" t="shared" si="1" ref="F25:F31">D25*E25</f>
        <v>0</v>
      </c>
    </row>
    <row r="26" spans="2:6" ht="12.75">
      <c r="B26" s="1" t="s">
        <v>36</v>
      </c>
      <c r="C26" s="46">
        <v>83.3</v>
      </c>
      <c r="D26" s="46">
        <f t="shared" si="0"/>
        <v>308.21</v>
      </c>
      <c r="E26" s="49"/>
      <c r="F26" s="48">
        <f t="shared" si="1"/>
        <v>0</v>
      </c>
    </row>
    <row r="27" spans="2:6" ht="12.75">
      <c r="B27" s="9" t="s">
        <v>37</v>
      </c>
      <c r="C27" s="48">
        <v>59.5</v>
      </c>
      <c r="D27" s="46">
        <f t="shared" si="0"/>
        <v>220.15</v>
      </c>
      <c r="E27" s="49"/>
      <c r="F27" s="48">
        <f t="shared" si="1"/>
        <v>0</v>
      </c>
    </row>
    <row r="28" spans="2:6" ht="12.75">
      <c r="B28" s="9" t="s">
        <v>7</v>
      </c>
      <c r="C28" s="48">
        <v>22</v>
      </c>
      <c r="D28" s="46">
        <f t="shared" si="0"/>
        <v>81.4</v>
      </c>
      <c r="E28" s="49"/>
      <c r="F28" s="48">
        <f t="shared" si="1"/>
        <v>0</v>
      </c>
    </row>
    <row r="29" spans="2:6" ht="12.75">
      <c r="B29" s="9" t="s">
        <v>8</v>
      </c>
      <c r="C29" s="48">
        <v>5.5</v>
      </c>
      <c r="D29" s="46">
        <f t="shared" si="0"/>
        <v>20.35</v>
      </c>
      <c r="E29" s="49"/>
      <c r="F29" s="48">
        <f t="shared" si="1"/>
        <v>0</v>
      </c>
    </row>
    <row r="30" spans="2:6" ht="12.75">
      <c r="B30" s="9" t="s">
        <v>38</v>
      </c>
      <c r="C30" s="48">
        <v>42</v>
      </c>
      <c r="D30" s="46">
        <f t="shared" si="0"/>
        <v>155.4</v>
      </c>
      <c r="E30" s="49"/>
      <c r="F30" s="48">
        <f t="shared" si="1"/>
        <v>0</v>
      </c>
    </row>
    <row r="31" spans="2:6" ht="12.75">
      <c r="B31" s="31" t="s">
        <v>22</v>
      </c>
      <c r="C31" s="47"/>
      <c r="D31" s="46">
        <f>C31*$D$24*0.25</f>
        <v>0</v>
      </c>
      <c r="E31" s="49"/>
      <c r="F31" s="48">
        <f t="shared" si="1"/>
        <v>0</v>
      </c>
    </row>
    <row r="32" spans="2:6" ht="12.75">
      <c r="B32" s="2"/>
      <c r="C32" s="5"/>
      <c r="D32" s="5"/>
      <c r="F32" s="48"/>
    </row>
    <row r="33" spans="2:6" ht="12.75">
      <c r="B33" s="2"/>
      <c r="C33" s="5"/>
      <c r="D33" s="5"/>
      <c r="F33" s="48">
        <f>C33*E33</f>
        <v>0</v>
      </c>
    </row>
    <row r="34" spans="2:6" ht="12.75">
      <c r="B34" s="65" t="s">
        <v>44</v>
      </c>
      <c r="C34" s="65"/>
      <c r="D34" s="65"/>
      <c r="E34" s="65"/>
      <c r="F34" s="70">
        <f>ROUND(((SUM(F18:F33)))/5,2)*5</f>
        <v>0</v>
      </c>
    </row>
    <row r="35" spans="1:7" s="2" customFormat="1" ht="13.5" thickBot="1">
      <c r="A35" s="35">
        <v>5</v>
      </c>
      <c r="B35" s="65"/>
      <c r="C35" s="65"/>
      <c r="D35" s="65"/>
      <c r="E35" s="65"/>
      <c r="F35" s="71"/>
      <c r="G35" s="58"/>
    </row>
    <row r="36" spans="1:6" s="13" customFormat="1" ht="7.5" customHeight="1" thickTop="1">
      <c r="A36" s="36"/>
      <c r="B36" s="59"/>
      <c r="C36" s="59"/>
      <c r="F36" s="60"/>
    </row>
    <row r="37" spans="2:6" ht="7.5" customHeight="1">
      <c r="B37" s="3"/>
      <c r="C37" s="3"/>
      <c r="F37" s="9"/>
    </row>
    <row r="38" spans="2:6" ht="15.75">
      <c r="B38" s="3" t="s">
        <v>16</v>
      </c>
      <c r="C38" s="3"/>
      <c r="F38" s="22"/>
    </row>
    <row r="39" spans="1:7" s="2" customFormat="1" ht="25.5" customHeight="1">
      <c r="A39" s="35">
        <v>6</v>
      </c>
      <c r="B39" s="65" t="s">
        <v>42</v>
      </c>
      <c r="C39" s="65"/>
      <c r="D39" s="64"/>
      <c r="E39" s="45" t="s">
        <v>21</v>
      </c>
      <c r="F39" s="53"/>
      <c r="G39" s="58"/>
    </row>
    <row r="40" spans="1:6" s="13" customFormat="1" ht="7.5" customHeight="1">
      <c r="A40" s="36"/>
      <c r="B40" s="59"/>
      <c r="C40" s="59"/>
      <c r="F40" s="60"/>
    </row>
    <row r="41" spans="2:6" ht="7.5" customHeight="1">
      <c r="B41" s="3"/>
      <c r="C41" s="3"/>
      <c r="F41" s="9"/>
    </row>
    <row r="42" spans="2:6" ht="15.75">
      <c r="B42" s="3" t="s">
        <v>17</v>
      </c>
      <c r="C42" s="3"/>
      <c r="F42" s="9"/>
    </row>
    <row r="43" spans="2:6" ht="15.75">
      <c r="B43" s="2"/>
      <c r="C43" s="3"/>
      <c r="E43" s="23"/>
      <c r="F43" s="24"/>
    </row>
    <row r="44" spans="2:6" ht="12.75">
      <c r="B44" s="1" t="s">
        <v>1</v>
      </c>
      <c r="E44" s="39"/>
      <c r="F44" s="25">
        <f>F34</f>
        <v>0</v>
      </c>
    </row>
    <row r="45" spans="2:6" ht="12.75">
      <c r="B45" s="6" t="s">
        <v>5</v>
      </c>
      <c r="C45" s="6"/>
      <c r="E45" s="9"/>
      <c r="F45" s="25">
        <f>F39</f>
        <v>0</v>
      </c>
    </row>
    <row r="46" spans="1:6" ht="12.75">
      <c r="A46" s="34">
        <v>7</v>
      </c>
      <c r="B46" s="1" t="s">
        <v>3</v>
      </c>
      <c r="C46" s="20"/>
      <c r="D46" s="20"/>
      <c r="E46" s="9"/>
      <c r="F46" s="26">
        <f>IF(F39=0,1,ROUND(IF(F39&gt;E56,E55,IF(F39&lt;E54,E53,E53+(E55-E53)/(E56-E54)*(F39-E54))),3))</f>
        <v>1</v>
      </c>
    </row>
    <row r="47" spans="2:6" ht="13.5" thickBot="1">
      <c r="B47" s="6" t="s">
        <v>25</v>
      </c>
      <c r="C47" s="21"/>
      <c r="D47" s="21"/>
      <c r="E47" s="9"/>
      <c r="F47" s="27">
        <f>1-F46</f>
        <v>0</v>
      </c>
    </row>
    <row r="48" spans="1:6" s="13" customFormat="1" ht="13.5" thickTop="1">
      <c r="A48" s="36">
        <v>8</v>
      </c>
      <c r="B48" s="16" t="s">
        <v>3</v>
      </c>
      <c r="C48" s="17"/>
      <c r="D48" s="17"/>
      <c r="E48" s="40"/>
      <c r="F48" s="28">
        <f>ROUND((F46*F$34)/5,2)*5</f>
        <v>0</v>
      </c>
    </row>
    <row r="49" spans="1:6" s="13" customFormat="1" ht="13.5" thickBot="1">
      <c r="A49" s="36"/>
      <c r="B49" s="7" t="s">
        <v>25</v>
      </c>
      <c r="C49" s="8"/>
      <c r="D49" s="8"/>
      <c r="E49" s="41"/>
      <c r="F49" s="29">
        <f>F44-F48</f>
        <v>0</v>
      </c>
    </row>
    <row r="50" spans="1:6" s="13" customFormat="1" ht="7.5" customHeight="1" thickTop="1">
      <c r="A50" s="36"/>
      <c r="B50" s="59"/>
      <c r="C50" s="59"/>
      <c r="F50" s="60"/>
    </row>
    <row r="51" spans="2:6" ht="7.5" customHeight="1">
      <c r="B51" s="3"/>
      <c r="C51" s="3"/>
      <c r="F51" s="9"/>
    </row>
    <row r="52" spans="1:6" ht="15.75" hidden="1">
      <c r="A52" s="34">
        <v>8</v>
      </c>
      <c r="B52" s="3" t="s">
        <v>18</v>
      </c>
      <c r="F52" s="9"/>
    </row>
    <row r="53" spans="2:5" ht="12.75" hidden="1">
      <c r="B53" s="14" t="s">
        <v>11</v>
      </c>
      <c r="E53" s="30">
        <v>0.3</v>
      </c>
    </row>
    <row r="54" spans="2:5" ht="12.75" hidden="1">
      <c r="B54" s="15" t="s">
        <v>12</v>
      </c>
      <c r="E54" s="18">
        <v>30000</v>
      </c>
    </row>
    <row r="55" spans="2:5" ht="12.75" hidden="1">
      <c r="B55" s="14" t="s">
        <v>13</v>
      </c>
      <c r="E55" s="30">
        <v>1</v>
      </c>
    </row>
    <row r="56" spans="2:5" ht="12.75" hidden="1">
      <c r="B56" s="15" t="s">
        <v>2</v>
      </c>
      <c r="E56" s="18">
        <v>110000</v>
      </c>
    </row>
    <row r="57" spans="2:6" ht="12.75" hidden="1">
      <c r="B57" s="14" t="s">
        <v>19</v>
      </c>
      <c r="E57" s="18">
        <v>150000</v>
      </c>
      <c r="F57" s="9"/>
    </row>
    <row r="58" spans="2:6" ht="12.75" hidden="1">
      <c r="B58" s="14" t="s">
        <v>14</v>
      </c>
      <c r="E58" s="37" t="s">
        <v>15</v>
      </c>
      <c r="F58" s="9"/>
    </row>
    <row r="59" spans="2:5" ht="12.75" hidden="1">
      <c r="B59" s="14" t="s">
        <v>20</v>
      </c>
      <c r="E59" s="18">
        <v>6800</v>
      </c>
    </row>
    <row r="60" spans="1:7" s="12" customFormat="1" ht="7.5" customHeight="1" hidden="1">
      <c r="A60" s="33"/>
      <c r="B60" s="19"/>
      <c r="C60" s="19"/>
      <c r="G60" s="13"/>
    </row>
    <row r="61" spans="2:3" ht="7.5" customHeight="1" hidden="1">
      <c r="B61" s="3"/>
      <c r="C61" s="3"/>
    </row>
    <row r="62" spans="5:6" ht="12.75">
      <c r="E62" s="63" t="s">
        <v>39</v>
      </c>
      <c r="F62" s="62">
        <f ca="1">TODAY()</f>
        <v>41114</v>
      </c>
    </row>
    <row r="64" ht="12.75">
      <c r="F64" s="63" t="s">
        <v>40</v>
      </c>
    </row>
  </sheetData>
  <sheetProtection password="C46C" sheet="1" objects="1" scenarios="1" selectLockedCells="1"/>
  <mergeCells count="13">
    <mergeCell ref="B39:C39"/>
    <mergeCell ref="A3:A5"/>
    <mergeCell ref="A1:D2"/>
    <mergeCell ref="E8:F8"/>
    <mergeCell ref="E9:F9"/>
    <mergeCell ref="E10:F10"/>
    <mergeCell ref="E11:F11"/>
    <mergeCell ref="B34:E35"/>
    <mergeCell ref="B3:D4"/>
    <mergeCell ref="D13:F13"/>
    <mergeCell ref="E12:F12"/>
    <mergeCell ref="D14:F14"/>
    <mergeCell ref="F34:F35"/>
  </mergeCells>
  <dataValidations count="2">
    <dataValidation type="list" allowBlank="1" showInputMessage="1" showErrorMessage="1" sqref="E39">
      <formula1>"provisorisch,definitiv"</formula1>
    </dataValidation>
    <dataValidation type="list" allowBlank="1" showInputMessage="1" showErrorMessage="1" sqref="D24">
      <formula1>$D$22:$D$23</formula1>
    </dataValidation>
  </dataValidations>
  <printOptions/>
  <pageMargins left="0.7874015748031497" right="0.7874015748031497" top="0.3937007874015748" bottom="0.984251968503937" header="0" footer="0.5118110236220472"/>
  <pageSetup fitToHeight="1" fitToWidth="1" horizontalDpi="600" verticalDpi="600" orientation="portrait" paperSize="9" scale="98" r:id="rId2"/>
  <headerFooter alignWithMargins="0">
    <oddFooter>&amp;R&amp;P</oddFooter>
  </headerFooter>
  <rowBreaks count="1" manualBreakCount="1"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Wirtschafts-Mathematik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Hanspeter Rüst</dc:creator>
  <cp:keywords/>
  <dc:description/>
  <cp:lastModifiedBy>Dieter P. Wirth</cp:lastModifiedBy>
  <cp:lastPrinted>2012-07-11T14:04:15Z</cp:lastPrinted>
  <dcterms:created xsi:type="dcterms:W3CDTF">2010-08-16T08:08:41Z</dcterms:created>
  <dcterms:modified xsi:type="dcterms:W3CDTF">2012-07-24T10:42:04Z</dcterms:modified>
  <cp:category/>
  <cp:version/>
  <cp:contentType/>
  <cp:contentStatus/>
</cp:coreProperties>
</file>